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s="1"/>
  <c r="H16" i="4" l="1"/>
  <c r="H21" i="4"/>
  <c r="E21" i="4"/>
  <c r="E31" i="4"/>
  <c r="E39" i="4" s="1"/>
  <c r="H31" i="4"/>
  <c r="H39" i="4" s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<sst xmlns="http://schemas.openxmlformats.org/spreadsheetml/2006/main" count="105" uniqueCount="57">
  <si>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</si>
  <si>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</si>
  <si>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</si>
  <si>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</si>
  <si>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</si>
  <si>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</si>
  <si>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</si>
  <si>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</si>
  <si>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</si>
  <si>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</si>
  <si>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</si>
  <si>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</si>
  <si>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</si>
  <si>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</si>
  <si>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</si>
  <si>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</si>
  <si>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</si>
  <si>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</si>
  <si>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</si>
  <si>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</si>
  <si>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</si>
  <si>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</si>
  <si>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</si>
  <si>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</si>
  <si>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</si>
  <si>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</si>
  <si>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</si>
  <si>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</si>
  <si>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</si>
  <si>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</si>
  <si>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</si>
  <si>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</si>
  <si>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</si>
  <si>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</si>
  <si>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</si>
  <si>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</si>
  <si>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</si>
  <si>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</si>
  <si>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</si>
  <si>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</si>
  <si>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</si>
  <si>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</si>
  <si>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</si>
  <si>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</si>
  <si>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</si>
  <si>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</si>
  <si>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</si>
  <si>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</si>
  <si>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</si>
  <si>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31 DE MARZO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</si>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</sst>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vertical="top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topLeftCell="A31" zoomScaleNormal="100" workbookViewId="0">
      <selection activeCell="F60" sqref="F60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5" width="17.83203125" style="2" customWidth="1"/>
    <col min="6" max="6" width="23.3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2476806.19</v>
      </c>
      <c r="D11" s="22">
        <v>0</v>
      </c>
      <c r="E11" s="22">
        <f t="shared" si="2"/>
        <v>2476806.19</v>
      </c>
      <c r="F11" s="22">
        <v>973138.11</v>
      </c>
      <c r="G11" s="22">
        <v>973138.11</v>
      </c>
      <c r="H11" s="22">
        <f t="shared" si="3"/>
        <v>-1503668.08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14540012.720000001</v>
      </c>
      <c r="D13" s="22">
        <v>0.28000000000000003</v>
      </c>
      <c r="E13" s="22">
        <f t="shared" si="2"/>
        <v>14540013</v>
      </c>
      <c r="F13" s="22">
        <v>3635003.25</v>
      </c>
      <c r="G13" s="22">
        <v>3635003.25</v>
      </c>
      <c r="H13" s="22">
        <f t="shared" si="3"/>
        <v>-10905009.470000001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852660.69</v>
      </c>
      <c r="E14" s="22">
        <f t="shared" ref="E14" si="4">C14+D14</f>
        <v>852660.69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17016818.91</v>
      </c>
      <c r="D16" s="23">
        <f t="shared" ref="D16:H16" si="6">SUM(D5:D14)</f>
        <v>852660.97</v>
      </c>
      <c r="E16" s="23">
        <f t="shared" si="6"/>
        <v>17869479.880000003</v>
      </c>
      <c r="F16" s="23">
        <f t="shared" si="6"/>
        <v>4608141.3600000003</v>
      </c>
      <c r="G16" s="11">
        <f t="shared" si="6"/>
        <v>4608141.3600000003</v>
      </c>
      <c r="H16" s="12">
        <f t="shared" si="6"/>
        <v>-12408677.550000001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17016818.91</v>
      </c>
      <c r="D31" s="26">
        <f t="shared" si="14"/>
        <v>0.28000000000000003</v>
      </c>
      <c r="E31" s="26">
        <f t="shared" si="14"/>
        <v>17016819.190000001</v>
      </c>
      <c r="F31" s="26">
        <f t="shared" si="14"/>
        <v>4608141.3600000003</v>
      </c>
      <c r="G31" s="26">
        <f t="shared" si="14"/>
        <v>4608141.3600000003</v>
      </c>
      <c r="H31" s="26">
        <f t="shared" si="14"/>
        <v>-12408677.550000001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2476806.19</v>
      </c>
      <c r="D34" s="25">
        <v>0</v>
      </c>
      <c r="E34" s="25">
        <f>C34+D34</f>
        <v>2476806.19</v>
      </c>
      <c r="F34" s="25">
        <v>973138.11</v>
      </c>
      <c r="G34" s="25">
        <v>973138.11</v>
      </c>
      <c r="H34" s="25">
        <f t="shared" si="15"/>
        <v>-1503668.08</v>
      </c>
      <c r="I34" s="45" t="s">
        <v>42</v>
      </c>
    </row>
    <row r="35" spans="1:9" ht="22.5" x14ac:dyDescent="0.2">
      <c r="A35" s="16"/>
      <c r="B35" s="17" t="s">
        <v>26</v>
      </c>
      <c r="C35" s="25">
        <v>14540012.720000001</v>
      </c>
      <c r="D35" s="25">
        <v>0.28000000000000003</v>
      </c>
      <c r="E35" s="25">
        <f>C35+D35</f>
        <v>14540013</v>
      </c>
      <c r="F35" s="25">
        <v>3635003.25</v>
      </c>
      <c r="G35" s="25">
        <v>3635003.25</v>
      </c>
      <c r="H35" s="25">
        <f t="shared" ref="H35" si="16">G35-C35</f>
        <v>-10905009.470000001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852660.69</v>
      </c>
      <c r="E37" s="26">
        <f t="shared" si="17"/>
        <v>852660.69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852660.69</v>
      </c>
      <c r="E38" s="25">
        <f>C38+D38</f>
        <v>852660.69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17016818.91</v>
      </c>
      <c r="D39" s="23">
        <f t="shared" ref="D39:H39" si="18">SUM(D37+D31+D21)</f>
        <v>852660.97</v>
      </c>
      <c r="E39" s="23">
        <f t="shared" si="18"/>
        <v>17869479.880000003</v>
      </c>
      <c r="F39" s="23">
        <f t="shared" si="18"/>
        <v>4608141.3600000003</v>
      </c>
      <c r="G39" s="23">
        <f t="shared" si="18"/>
        <v>4608141.3600000003</v>
      </c>
      <c r="H39" s="12">
        <f t="shared" si="18"/>
        <v>-12408677.550000001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6" spans="1:9" x14ac:dyDescent="0.2">
      <c r="B46" s="66" t="s">
        <v>50</v>
      </c>
      <c r="C46" s="67"/>
      <c r="D46" s="68"/>
      <c r="E46" s="68"/>
      <c r="F46" s="68"/>
    </row>
    <row r="47" spans="1:9" x14ac:dyDescent="0.2">
      <c r="B47" s="67"/>
      <c r="C47" s="67"/>
      <c r="D47" s="68"/>
      <c r="E47" s="68"/>
      <c r="F47" s="68"/>
    </row>
    <row r="48" spans="1:9" x14ac:dyDescent="0.2">
      <c r="B48" s="67"/>
      <c r="C48" s="67"/>
      <c r="D48" s="68"/>
      <c r="E48" s="68"/>
      <c r="F48" s="68"/>
    </row>
    <row r="49" spans="2:6" ht="16.5" customHeight="1" x14ac:dyDescent="0.2">
      <c r="B49" s="67" t="s">
        <v>51</v>
      </c>
      <c r="C49" s="67"/>
      <c r="D49" s="68"/>
      <c r="E49" s="68"/>
      <c r="F49" s="67" t="s">
        <v>56</v>
      </c>
    </row>
    <row r="50" spans="2:6" x14ac:dyDescent="0.2">
      <c r="B50" s="69" t="s">
        <v>52</v>
      </c>
      <c r="C50" s="67"/>
      <c r="D50" s="68"/>
      <c r="E50" s="68"/>
      <c r="F50" s="68" t="s">
        <v>53</v>
      </c>
    </row>
    <row r="51" spans="2:6" x14ac:dyDescent="0.2">
      <c r="B51" s="67" t="s">
        <v>54</v>
      </c>
      <c r="C51" s="67"/>
      <c r="D51" s="68"/>
      <c r="E51" s="68"/>
      <c r="F51" s="68" t="s">
        <v>55</v>
      </c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23622047244094491" right="0.23622047244094491" top="0.15748031496062992" bottom="0.15748031496062992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2021-04-30T01:19:59Z</cp:lastPrinted>
  <dcterms:created xsi:type="dcterms:W3CDTF">2012-12-11T20:48:19Z</dcterms:created>
  <dcterms:modified xsi:type="dcterms:W3CDTF">2021-04-30T01:20:43Z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